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azione ingressi in internato febbraio 2016\"/>
    </mc:Choice>
  </mc:AlternateContent>
  <bookViews>
    <workbookView xWindow="0" yWindow="0" windowWidth="16380" windowHeight="8190" tabRatio="961"/>
  </bookViews>
  <sheets>
    <sheet name="Leggere prima dell'uso" sheetId="1" r:id="rId1"/>
    <sheet name="Calcolo data di ingresso" sheetId="2" r:id="rId2"/>
    <sheet name="Verifica data di laurea" sheetId="3" r:id="rId3"/>
  </sheets>
  <calcPr calcId="152511" iterateDelta="1E-4"/>
</workbook>
</file>

<file path=xl/calcChain.xml><?xml version="1.0" encoding="utf-8"?>
<calcChain xmlns="http://schemas.openxmlformats.org/spreadsheetml/2006/main">
  <c r="B5" i="3" l="1"/>
  <c r="A5" i="3"/>
  <c r="B4" i="3"/>
  <c r="A4" i="3"/>
  <c r="B3" i="2"/>
  <c r="A3" i="2"/>
  <c r="C1" i="2"/>
</calcChain>
</file>

<file path=xl/sharedStrings.xml><?xml version="1.0" encoding="utf-8"?>
<sst xmlns="http://schemas.openxmlformats.org/spreadsheetml/2006/main" count="14" uniqueCount="13">
  <si>
    <t>ATTENZIONE! Le informazioni fornite da questo foglio di lavoro sono puramente indicative. La data del primo appello di Laurea Magistrale al quale si può essere ammessi è stabilita ufficialmente dalla Commissione Lauree Chimiche in sede di valutazione della domanda di ingresso in internato.</t>
  </si>
  <si>
    <t>Questo file vi consente di calcolare l'ultima data di ingresso in internato utile ad essere ammessi all'appello di laurea desiderato in funzione dei crediti ottenuti (foglio "Calcolo data di ingresso") o di verificare qual è il primo appello di laurea al quale sarete ammessi in funzione della data di inizio internato e del numero di crediti di ingresso (foglio "Verifica data di Laurea").</t>
  </si>
  <si>
    <t>Per sapere entro quando iniziare l'internato, dati i crediti in vostro possesso, dovete usare il foglio "Calcolo data di ingresso”. Inserite il numero di crediti posseduti (solo esami già registrati) e la data dell'appello di laurea che vi interessa. Per poter essere ammessi all'appello di laurea indicato e con i CFU dichiarati dovrete iniziare l'internato entro la data (compresa) che comparirà nell'ultima riga.</t>
  </si>
  <si>
    <t>Per sapere se potrete essere ammessi a un appello di laurea dati i crediti in vostro possesso e la data di inizio dell'internato desiderata dovete usare il foglio “Verifica data di Laurea". Inserite nel foglio di calcolo successivo il numero di crediti posseduti (solo esami già registrati), la data di inizio dell'internato desiderata e la data dell'appello di laurea che vi interessa. Se nella riga “POSSO LAUREARMI?” compare la risposta “SI'” potrete essere ammessi all'appello considerato. Se compaiono la risposta "NO" e una data nella riga sottostante potrete essere ammessi solo agli appelli di laurea fissati da quella data in poi.</t>
  </si>
  <si>
    <r>
      <t>La durata dell'internato è calcolata in giorni solari secondo i seguenti criteri:
1) se avete 60 o più crediti l'internato dura</t>
    </r>
    <r>
      <rPr>
        <sz val="18"/>
        <color rgb="FFB80000"/>
        <rFont val="Arial"/>
        <family val="2"/>
      </rPr>
      <t>240 giorni solar</t>
    </r>
    <r>
      <rPr>
        <sz val="18"/>
        <color rgb="FF800000"/>
        <rFont val="Arial"/>
        <family val="2"/>
      </rPr>
      <t>i</t>
    </r>
    <r>
      <rPr>
        <sz val="18"/>
        <color rgb="FF000000"/>
        <rFont val="Arial"/>
        <family val="2"/>
      </rPr>
      <t>;
2) se avete 27 crediti l'internato dura</t>
    </r>
    <r>
      <rPr>
        <sz val="18"/>
        <color rgb="FFB80000"/>
        <rFont val="Arial"/>
        <family val="2"/>
      </rPr>
      <t>388 giorni solar</t>
    </r>
    <r>
      <rPr>
        <sz val="18"/>
        <color rgb="FF800000"/>
        <rFont val="Arial"/>
        <family val="2"/>
      </rPr>
      <t>i</t>
    </r>
    <r>
      <rPr>
        <sz val="18"/>
        <color rgb="FF000000"/>
        <rFont val="Arial"/>
        <family val="2"/>
      </rPr>
      <t>;
3) se avete fra 28 e 59 crediti l'internato ha una durata minima intermedia, pari a 240 giorni più 4,5 giorni per ogni credito in meno rispetto alla soglia di 60.</t>
    </r>
  </si>
  <si>
    <t>Inserisci il numero di
crediti posseduti</t>
  </si>
  <si>
    <t>Data dell'appello di laurea
che ti interessa (GG/MM/AA)</t>
  </si>
  <si>
    <t>15/12/16</t>
  </si>
  <si>
    <t>devo iniziare l'internato entro il</t>
  </si>
  <si>
    <t>Inserisci il numero di crediti posseduti
alla data di ingresso in internato*</t>
  </si>
  <si>
    <t>Inserisci la data di ingresso in internato
(GG/MM/AA)</t>
  </si>
  <si>
    <t>23/11/15</t>
  </si>
  <si>
    <t>Inserisci la data dell'appello di laurea
(GG/MM/AA)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</si>
</sst>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
    <numFmt numFmtId="166" formatCode="d/m/yy"/>
  </numFmts>
  <fonts count="14" x14ac:knownFonts="1">
    <font>
      <sz val="11"/>
      <color rgb="FF000000"/>
      <name val="Arial"/>
      <family val="2"/>
    </font>
    <font>
      <sz val="12"/>
      <color rgb="FF000000"/>
      <name val="Arial"/>
      <family val="2"/>
    </font>
    <font>
      <sz val="18"/>
      <color rgb="FFC00000"/>
      <name val="Arial"/>
      <family val="2"/>
    </font>
    <font>
      <sz val="18"/>
      <color rgb="FF000000"/>
      <name val="Arial"/>
      <family val="2"/>
    </font>
    <font>
      <sz val="18"/>
      <color rgb="FFB80000"/>
      <name val="Arial"/>
      <family val="2"/>
    </font>
    <font>
      <sz val="18"/>
      <color rgb="FF800000"/>
      <name val="Arial"/>
      <family val="2"/>
    </font>
    <font>
      <b/>
      <sz val="12"/>
      <color rgb="FF000000"/>
      <name val="Arial"/>
      <family val="2"/>
    </font>
    <font>
      <b/>
      <sz val="18"/>
      <color rgb="FF000000"/>
      <name val="Arial"/>
      <family val="2"/>
    </font>
    <font>
      <sz val="24"/>
      <color rgb="FFFFFFFF"/>
      <name val="Arial"/>
      <family val="2"/>
    </font>
    <font>
      <b/>
      <sz val="18"/>
      <color rgb="FFFFFFFF"/>
      <name val="Arial"/>
      <family val="2"/>
    </font>
    <font>
      <sz val="10"/>
      <color rgb="FF000000"/>
      <name val="Times New Roman"/>
      <family val="1"/>
    </font>
    <font>
      <b/>
      <sz val="18"/>
      <color rgb="FFB80000"/>
      <name val="Arial"/>
      <family val="2"/>
    </font>
    <font>
      <b/>
      <i/>
      <sz val="18"/>
      <color rgb="FFB80000"/>
      <name val="Arial"/>
      <family val="2"/>
    </font>
    <font>
      <sz val="11"/>
      <color rgb="FF000000"/>
      <name val="Arial"/>
      <family val="2"/>
    </font>
  </fonts>
  <fills count="6">
    <fill>
      <patternFill patternType="none"/>
    </fill>
    <fill>
      <patternFill patternType="gray125"/>
    </fill>
    <fill>
      <patternFill patternType="solid">
        <fgColor rgb="FFFFFFCC"/>
        <bgColor rgb="FFFFFFFF"/>
      </patternFill>
    </fill>
    <fill>
      <patternFill patternType="solid">
        <fgColor rgb="FFE6E6FF"/>
        <bgColor rgb="FFFFFFFF"/>
      </patternFill>
    </fill>
    <fill>
      <patternFill patternType="solid">
        <fgColor rgb="FF666666"/>
        <bgColor rgb="FF808080"/>
      </patternFill>
    </fill>
    <fill>
      <patternFill patternType="solid">
        <fgColor rgb="FFCCFFFF"/>
        <bgColor rgb="FFCCFFCC"/>
      </patternFill>
    </fill>
  </fills>
  <borders count="1">
    <border>
      <left/>
      <right/>
      <top/>
      <bottom/>
      <diagonal/>
    </border>
  </borders>
  <cellStyleXfs count="2">
    <xf numFmtId="0" fontId="0" fillId="0" borderId="0"/>
    <xf numFmtId="0" fontId="13" fillId="0" borderId="0"/>
  </cellStyleXfs>
  <cellXfs count="33">
    <xf numFmtId="0" fontId="0" fillId="0" borderId="0" xfId="0"/>
    <xf numFmtId="165" fontId="9" fillId="4" borderId="0"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justify" vertical="center" wrapText="1"/>
    </xf>
    <xf numFmtId="0" fontId="2" fillId="0" borderId="0" xfId="0" applyFont="1" applyBorder="1" applyAlignment="1">
      <alignment horizontal="justify" vertical="center" wrapText="1"/>
    </xf>
    <xf numFmtId="0" fontId="1" fillId="0" borderId="0" xfId="0" applyFont="1" applyAlignment="1"/>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3" fillId="0" borderId="0" xfId="0" applyFont="1"/>
    <xf numFmtId="0" fontId="3" fillId="0" borderId="0" xfId="0" applyFont="1" applyAlignment="1" applyProtection="1"/>
    <xf numFmtId="0" fontId="0" fillId="0" borderId="0" xfId="0" applyProtection="1"/>
    <xf numFmtId="0" fontId="3" fillId="0" borderId="0" xfId="0" applyFont="1" applyProtection="1"/>
    <xf numFmtId="0" fontId="1" fillId="0" borderId="0" xfId="0" applyFont="1"/>
    <xf numFmtId="0" fontId="6" fillId="0" borderId="0" xfId="0" applyFont="1"/>
    <xf numFmtId="0" fontId="1"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49" fontId="7" fillId="3" borderId="0" xfId="0" applyNumberFormat="1" applyFont="1" applyFill="1" applyBorder="1" applyAlignment="1" applyProtection="1">
      <alignment horizontal="center" vertical="center"/>
      <protection locked="0"/>
    </xf>
    <xf numFmtId="0" fontId="9" fillId="4" borderId="0" xfId="0" applyFont="1" applyFill="1" applyAlignment="1">
      <alignment horizontal="center"/>
    </xf>
    <xf numFmtId="0" fontId="9" fillId="4" borderId="0" xfId="0" applyFont="1" applyFill="1" applyAlignment="1">
      <alignment horizontal="center" vertical="center" wrapText="1"/>
    </xf>
    <xf numFmtId="0" fontId="1" fillId="0" borderId="0" xfId="0" applyFont="1" applyProtection="1">
      <protection hidden="1"/>
    </xf>
    <xf numFmtId="0" fontId="6" fillId="0" borderId="0" xfId="0" applyFont="1" applyProtection="1">
      <protection hidden="1"/>
    </xf>
    <xf numFmtId="0" fontId="0" fillId="0" borderId="0" xfId="0" applyProtection="1">
      <protection hidden="1"/>
    </xf>
    <xf numFmtId="49" fontId="7" fillId="3" borderId="0" xfId="1" applyNumberFormat="1" applyFont="1" applyFill="1" applyBorder="1" applyAlignment="1" applyProtection="1">
      <alignment horizontal="center" vertical="center"/>
      <protection locked="0"/>
    </xf>
    <xf numFmtId="0" fontId="10" fillId="0" borderId="0" xfId="0" applyFont="1" applyAlignment="1">
      <alignment wrapText="1"/>
    </xf>
    <xf numFmtId="0" fontId="1" fillId="5" borderId="0" xfId="0" applyFont="1" applyFill="1" applyBorder="1" applyAlignment="1" applyProtection="1">
      <alignment horizontal="center" vertical="center" wrapText="1"/>
      <protection hidden="1"/>
    </xf>
    <xf numFmtId="49" fontId="7" fillId="5" borderId="0"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hidden="1"/>
    </xf>
    <xf numFmtId="2" fontId="9" fillId="4" borderId="0"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166" fontId="12" fillId="0" borderId="0" xfId="0" applyNumberFormat="1" applyFont="1" applyBorder="1" applyAlignment="1" applyProtection="1">
      <alignment horizontal="center" vertical="center"/>
      <protection hidden="1"/>
    </xf>
    <xf numFmtId="0" fontId="0" fillId="0" borderId="0" xfId="0" applyProtection="1">
      <protection hidden="1"/>
    </xf>
    <xf numFmtId="0" fontId="0" fillId="0" borderId="0" xfId="0"/>
  </cellXfs>
  <cellStyles count="2">
    <cellStyle name="Normale" xfId="0" builtinId="0"/>
    <cellStyle name="TableStyleLight1" xfId="1"/>
  </cellStyles>
  <dxfs count="0"/>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B80000"/>
      <rgbColor rgb="FF008080"/>
      <rgbColor rgb="FF0000FF"/>
      <rgbColor rgb="FF00CCFF"/>
      <rgbColor rgb="FFE6E6FF"/>
      <rgbColor rgb="FFCCFFCC"/>
      <rgbColor rgb="FFFFFF99"/>
      <rgbColor rgb="FF99CCFF"/>
      <rgbColor rgb="FFFF99CC"/>
      <rgbColor rgb="FFCC99FF"/>
      <rgbColor rgb="FFFFCC99"/>
      <rgbColor rgb="FF3366FF"/>
      <rgbColor rgb="FF33CCCC"/>
      <rgbColor rgb="FF99CC00"/>
      <rgbColor rgb="FFFFCC00"/>
      <rgbColor rgb="FFFF9900"/>
      <rgbColor rgb="FFFF6600"/>
      <rgbColor rgb="FF666666"/>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zoomScale="60" zoomScaleNormal="60" workbookViewId="0">
      <selection activeCell="T7" sqref="T7"/>
    </sheetView>
  </sheetViews>
  <sheetFormatPr defaultRowHeight="15" x14ac:dyDescent="0.2"/>
  <cols>
    <col min="1" max="1" width="15.625" style="4"/>
    <col min="2" max="12" width="10.625"/>
    <col min="13" max="1025" width="8.625"/>
  </cols>
  <sheetData>
    <row r="1" spans="1:12" ht="86.25" customHeight="1" x14ac:dyDescent="0.2">
      <c r="A1" s="3" t="s">
        <v>0</v>
      </c>
      <c r="B1" s="3"/>
      <c r="C1" s="3"/>
      <c r="D1" s="3"/>
      <c r="E1" s="3"/>
      <c r="F1" s="3"/>
      <c r="G1" s="3"/>
      <c r="H1" s="3"/>
      <c r="I1" s="3"/>
      <c r="J1" s="3"/>
      <c r="K1" s="3"/>
      <c r="L1" s="3"/>
    </row>
    <row r="2" spans="1:12" s="7" customFormat="1" ht="23.25" x14ac:dyDescent="0.35">
      <c r="A2" s="5"/>
      <c r="B2" s="6"/>
      <c r="C2" s="6"/>
      <c r="D2" s="6"/>
      <c r="E2" s="6"/>
      <c r="F2" s="6"/>
      <c r="G2" s="6"/>
      <c r="H2" s="6"/>
      <c r="I2" s="6"/>
      <c r="J2" s="6"/>
      <c r="K2" s="6"/>
      <c r="L2" s="6"/>
    </row>
    <row r="3" spans="1:12" ht="86.25" customHeight="1" x14ac:dyDescent="0.2">
      <c r="A3" s="2" t="s">
        <v>1</v>
      </c>
      <c r="B3" s="2"/>
      <c r="C3" s="2"/>
      <c r="D3" s="2"/>
      <c r="E3" s="2"/>
      <c r="F3" s="2"/>
      <c r="G3" s="2"/>
      <c r="H3" s="2"/>
      <c r="I3" s="2"/>
      <c r="J3" s="2"/>
      <c r="K3" s="2"/>
      <c r="L3" s="2"/>
    </row>
    <row r="4" spans="1:12" ht="23.25" x14ac:dyDescent="0.35">
      <c r="A4" s="8"/>
      <c r="B4" s="9"/>
      <c r="C4" s="9"/>
      <c r="D4" s="9"/>
      <c r="E4" s="9"/>
      <c r="F4" s="9"/>
      <c r="G4" s="9"/>
      <c r="H4" s="9"/>
      <c r="I4" s="9"/>
      <c r="J4" s="9"/>
      <c r="K4" s="9"/>
      <c r="L4" s="9"/>
    </row>
    <row r="5" spans="1:12" ht="107.85" customHeight="1" x14ac:dyDescent="0.2">
      <c r="A5" s="2" t="s">
        <v>2</v>
      </c>
      <c r="B5" s="2"/>
      <c r="C5" s="2"/>
      <c r="D5" s="2"/>
      <c r="E5" s="2"/>
      <c r="F5" s="2"/>
      <c r="G5" s="2"/>
      <c r="H5" s="2"/>
      <c r="I5" s="2"/>
      <c r="J5" s="2"/>
      <c r="K5" s="2"/>
      <c r="L5" s="2"/>
    </row>
    <row r="6" spans="1:12" ht="23.25" x14ac:dyDescent="0.35">
      <c r="A6" s="8"/>
      <c r="B6" s="9"/>
      <c r="C6" s="9"/>
      <c r="D6" s="9"/>
      <c r="E6" s="9"/>
      <c r="F6" s="9"/>
      <c r="G6" s="9"/>
      <c r="H6" s="9"/>
      <c r="I6" s="9"/>
      <c r="J6" s="9"/>
      <c r="K6" s="9"/>
      <c r="L6" s="9"/>
    </row>
    <row r="7" spans="1:12" ht="150.94999999999999" customHeight="1" x14ac:dyDescent="0.2">
      <c r="A7" s="2" t="s">
        <v>3</v>
      </c>
      <c r="B7" s="2"/>
      <c r="C7" s="2"/>
      <c r="D7" s="2"/>
      <c r="E7" s="2"/>
      <c r="F7" s="2"/>
      <c r="G7" s="2"/>
      <c r="H7" s="2"/>
      <c r="I7" s="2"/>
      <c r="J7" s="2"/>
      <c r="K7" s="2"/>
      <c r="L7" s="2"/>
    </row>
    <row r="8" spans="1:12" s="7" customFormat="1" ht="23.25" x14ac:dyDescent="0.35">
      <c r="A8" s="8"/>
      <c r="B8" s="10"/>
      <c r="C8" s="10"/>
      <c r="D8" s="10"/>
      <c r="E8" s="10"/>
      <c r="F8" s="10"/>
      <c r="G8" s="10"/>
      <c r="H8" s="10"/>
      <c r="I8" s="10"/>
      <c r="J8" s="10"/>
      <c r="K8" s="10"/>
      <c r="L8" s="10"/>
    </row>
    <row r="9" spans="1:12" ht="120.75" customHeight="1" x14ac:dyDescent="0.2">
      <c r="A9" s="2" t="s">
        <v>4</v>
      </c>
      <c r="B9" s="2"/>
      <c r="C9" s="2"/>
      <c r="D9" s="2"/>
      <c r="E9" s="2"/>
      <c r="F9" s="2"/>
      <c r="G9" s="2"/>
      <c r="H9" s="2"/>
      <c r="I9" s="2"/>
      <c r="J9" s="2"/>
      <c r="K9" s="2"/>
      <c r="L9" s="2"/>
    </row>
  </sheetData>
  <sheetProtection sheet="1" objects="1" scenarios="1" selectLockedCells="1" selectUnlockedCells="1"/>
  <mergeCells count="5">
    <mergeCell ref="A1:L1"/>
    <mergeCell ref="A3:L3"/>
    <mergeCell ref="A5:L5"/>
    <mergeCell ref="A7:L7"/>
    <mergeCell ref="A9:L9"/>
  </mergeCells>
  <pageMargins left="0" right="0" top="0.39374999999999999" bottom="0.39374999999999999" header="0" footer="0"/>
  <pageSetup paperSize="0" scale="0" firstPageNumber="0" orientation="portrait" usePrinterDefaults="0" horizontalDpi="0" verticalDpi="0" copies="0"/>
  <headerFooter>
    <oddHeader>&amp;C&amp;A</oddHeader>
    <oddFooter>&amp;CPagina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Normal="100" workbookViewId="0">
      <selection activeCell="B1" sqref="B1"/>
    </sheetView>
  </sheetViews>
  <sheetFormatPr defaultRowHeight="15.75" x14ac:dyDescent="0.25"/>
  <cols>
    <col min="1" max="1" width="58.125" style="11"/>
    <col min="2" max="2" width="27.875" style="12"/>
    <col min="3" max="3" width="10.625"/>
    <col min="4" max="1025" width="8.625"/>
  </cols>
  <sheetData>
    <row r="1" spans="1:3" ht="30" x14ac:dyDescent="0.2">
      <c r="A1" s="13" t="s">
        <v>5</v>
      </c>
      <c r="B1" s="14">
        <v>27</v>
      </c>
      <c r="C1" s="15">
        <f>IF($B$1&gt;60,60,$B$1)</f>
        <v>27</v>
      </c>
    </row>
    <row r="2" spans="1:3" ht="30" x14ac:dyDescent="0.2">
      <c r="A2" s="16" t="s">
        <v>6</v>
      </c>
      <c r="B2" s="17" t="s">
        <v>7</v>
      </c>
    </row>
    <row r="3" spans="1:3" ht="24.95" customHeight="1" x14ac:dyDescent="0.35">
      <c r="A3" s="18" t="str">
        <f>"Per laurearmi il "&amp;$B$2&amp;" con "&amp;B1&amp;" CFU"</f>
        <v>Per laurearmi il 15/12/16 con 27 CFU</v>
      </c>
      <c r="B3" s="1">
        <f>IF($B$1&gt;26,(IF($B$1&lt;61,DATEVALUE($B$2)-INT(510-4.5*$C$1),DATEVALUE($B$2)-240)),"CFU insufficienti")</f>
        <v>42331</v>
      </c>
    </row>
    <row r="4" spans="1:3" ht="29.25" customHeight="1" x14ac:dyDescent="0.2">
      <c r="A4" s="19" t="s">
        <v>8</v>
      </c>
      <c r="B4" s="1"/>
    </row>
  </sheetData>
  <sheetProtection sheet="1" objects="1" scenarios="1" selectLockedCells="1"/>
  <mergeCells count="1">
    <mergeCell ref="B3:B4"/>
  </mergeCells>
  <pageMargins left="0" right="0" top="0.39374999999999999" bottom="0.39374999999999999" header="0" footer="0"/>
  <pageSetup paperSize="0" scale="0" firstPageNumber="0" orientation="portrait" usePrinterDefaults="0" horizontalDpi="0" verticalDpi="0" copies="0"/>
  <headerFooter>
    <oddHeader>&amp;C&amp;A</oddHeader>
    <oddFooter>&amp;CPagina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
  <sheetViews>
    <sheetView zoomScaleNormal="100" workbookViewId="0">
      <selection activeCell="B3" sqref="B3"/>
    </sheetView>
  </sheetViews>
  <sheetFormatPr defaultRowHeight="15.75" x14ac:dyDescent="0.25"/>
  <cols>
    <col min="1" max="1" width="58.125" style="20"/>
    <col min="2" max="2" width="27.875" style="21"/>
    <col min="3" max="1021" width="10.625" style="22"/>
    <col min="1022" max="1022" width="10.625"/>
    <col min="1023" max="1025" width="8.625"/>
  </cols>
  <sheetData>
    <row r="1" spans="1:1024" ht="30" x14ac:dyDescent="0.2">
      <c r="A1" s="13" t="s">
        <v>9</v>
      </c>
      <c r="B1" s="14">
        <v>27</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row>
    <row r="2" spans="1:1024" ht="30" x14ac:dyDescent="0.2">
      <c r="A2" s="16" t="s">
        <v>10</v>
      </c>
      <c r="B2" s="23" t="s">
        <v>11</v>
      </c>
      <c r="C2" s="24"/>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row>
    <row r="3" spans="1:1024" ht="30" x14ac:dyDescent="0.2">
      <c r="A3" s="25" t="s">
        <v>12</v>
      </c>
      <c r="B3" s="26" t="s">
        <v>7</v>
      </c>
      <c r="C3" s="24"/>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row>
    <row r="4" spans="1:1024" ht="44.85" customHeight="1" x14ac:dyDescent="0.2">
      <c r="A4" s="27" t="str">
        <f>IF(DATEVALUE(B3)&lt;DATEVALUE(B2),"Data di laurea o di ingresso non valida","POSSO LAUREARMI IL "&amp;$B$3&amp;"?")</f>
        <v>POSSO LAUREARMI IL 15/12/16?</v>
      </c>
      <c r="B4" s="28" t="str">
        <f>IF(DATEVALUE(B3)&lt;DATEVALUE(B2),"",IF($B$1&gt;26,(IF($B$1&lt;61,(IF(INT(510-4.5*$B$1)&gt;DATEDIF($B$2,$B$3,"d"),"NO","SÌ")),(IF(240&gt;DATEDIF($B$2,$B$3,"d"),"NO","SÌ")))),"NO"))</f>
        <v>SÌ</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row>
    <row r="5" spans="1:1024" s="31" customFormat="1" ht="37.9" customHeight="1" x14ac:dyDescent="0.2">
      <c r="A5" s="29" t="str">
        <f>IF(DATEVALUE(B3)&lt;DATEVALUE(B2),"",IF($B$1&gt;26,(IF($B$1&lt;61,(IF(INT(510-4.5*$B$1)&gt;DATEDIF($B$2,$B$3,"d"),"Non posso laurearmi prima del","")),(IF(240&gt;DATEDIF($B$2,$B$3,"d"),"Non posso laurearmi prima del","")))),"CFU insufficienti"))</f>
        <v/>
      </c>
      <c r="B5" s="30" t="str">
        <f>IF(DATEVALUE(B3)&lt;DATEVALUE(B2),"",IF($B$1&gt;26,(IF($B$1&lt;61,(IF(INT(510-4.5*$B$1)&gt;DATEDIF($B$2,$B$3,"d"),510-4.5*$B$1+DATEVALUE($B$2),"")),(IF(240&gt;DATEDIF($B$2,$B$3,"d"),240+DATEVALUE($B$2),"")))),""))</f>
        <v/>
      </c>
      <c r="D5" s="32"/>
      <c r="AMH5" s="32"/>
      <c r="AMI5"/>
      <c r="AMJ5"/>
    </row>
  </sheetData>
  <sheetProtection sheet="1" objects="1" scenarios="1" selectLockedCells="1"/>
  <pageMargins left="0" right="0" top="0.39374999999999999" bottom="0.39374999999999999" header="0" footer="0"/>
  <pageSetup paperSize="0" scale="0" firstPageNumber="0" orientation="portrait" usePrinterDefaults="0" horizontalDpi="0" verticalDpi="0" copies="0"/>
  <headerFooter>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TotalTime>91</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Leggere prima dell'uso</vt:lpstr>
      <vt:lpstr>Calcolo data di ingresso</vt:lpstr>
      <vt:lpstr>Verifica data di laurea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Zecca</dc:creator>
  <cp:lastModifiedBy>Zecca</cp:lastModifiedBy>
  <cp:revision>92</cp:revision>
  <dcterms:created xsi:type="dcterms:W3CDTF">2013-11-04T23:31:17Z</dcterms:created>
  <dcterms:modified xsi:type="dcterms:W3CDTF">2016-03-02T10:16:38Z</dcterms:modified>
  <dc:language>it-IT</dc:language>
</cp:coreProperties>
</file>